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<sst xmlns="http://schemas.openxmlformats.org/spreadsheetml/2006/main" count="179" uniqueCount="42">
  <si>
    <t xml:space="preserve">Нагрузка</t>
  </si>
  <si>
    <t xml:space="preserve">высота, м</t>
  </si>
  <si>
    <t xml:space="preserve">двигатель, кВт</t>
  </si>
  <si>
    <t xml:space="preserve">Исполнение редуктора</t>
  </si>
  <si>
    <t xml:space="preserve">Скор. на валу об/мин</t>
  </si>
  <si>
    <t xml:space="preserve">крут.момент</t>
  </si>
  <si>
    <t xml:space="preserve">серв.фактор</t>
  </si>
  <si>
    <t xml:space="preserve">М-Р</t>
  </si>
  <si>
    <t xml:space="preserve">Диаметр барабана, мм</t>
  </si>
  <si>
    <t xml:space="preserve">Габарит секции, мм</t>
  </si>
  <si>
    <t xml:space="preserve">кол-во секций</t>
  </si>
  <si>
    <t xml:space="preserve">Ширина ленты, мм</t>
  </si>
  <si>
    <t xml:space="preserve">Длина ленты, м</t>
  </si>
  <si>
    <t xml:space="preserve">Шаг ковша, мм</t>
  </si>
  <si>
    <t xml:space="preserve">Габарит ковша, мм</t>
  </si>
  <si>
    <t xml:space="preserve">кол-во ковшей</t>
  </si>
  <si>
    <t xml:space="preserve">двигатель</t>
  </si>
  <si>
    <t xml:space="preserve">1м</t>
  </si>
  <si>
    <t xml:space="preserve">2м</t>
  </si>
  <si>
    <t xml:space="preserve">ширина</t>
  </si>
  <si>
    <t xml:space="preserve">вылет</t>
  </si>
  <si>
    <t xml:space="preserve">высота</t>
  </si>
  <si>
    <t xml:space="preserve">3/1500</t>
  </si>
  <si>
    <t xml:space="preserve">090-15</t>
  </si>
  <si>
    <t xml:space="preserve">1,5</t>
  </si>
  <si>
    <t xml:space="preserve">NMRW 090-94-3-B3</t>
  </si>
  <si>
    <t xml:space="preserve">226х254</t>
  </si>
  <si>
    <t xml:space="preserve">200*4</t>
  </si>
  <si>
    <t xml:space="preserve">4/1500</t>
  </si>
  <si>
    <t xml:space="preserve">1,2</t>
  </si>
  <si>
    <t xml:space="preserve">NMRW 090-94-4-B3</t>
  </si>
  <si>
    <t xml:space="preserve">200*5</t>
  </si>
  <si>
    <t xml:space="preserve">5,5/1500</t>
  </si>
  <si>
    <t xml:space="preserve">110-15</t>
  </si>
  <si>
    <t xml:space="preserve">1,4</t>
  </si>
  <si>
    <t xml:space="preserve">NMRW 110-95-5,5-B3</t>
  </si>
  <si>
    <t xml:space="preserve">7,5/1500</t>
  </si>
  <si>
    <t xml:space="preserve">130-15</t>
  </si>
  <si>
    <t xml:space="preserve">NMRW 130-96-7,5-B3</t>
  </si>
  <si>
    <t xml:space="preserve">11/1500</t>
  </si>
  <si>
    <t xml:space="preserve">150-15</t>
  </si>
  <si>
    <t xml:space="preserve">NMRW 150-97-11-B3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</si>
</sst>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р_._-;\-* #,##0.00_р_._-;_-* \-??_р_._-;_-@_-"/>
    <numFmt numFmtId="166" formatCode="_-* #,##0_р_._-;\-* #,##0_р_._-;_-* \-??_р_._-;_-@_-"/>
    <numFmt numFmtId="167" formatCode="@"/>
  </numFmts>
  <fonts count="6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fals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T1" activeCellId="0" sqref="T:T"/>
    </sheetView>
  </sheetViews>
  <sheetFormatPr defaultColWidth="11.53515625" defaultRowHeight="12.8" zeroHeight="false" outlineLevelRow="0" outlineLevelCol="0"/>
  <sheetData>
    <row r="1" s="6" customFormat="true" ht="20.2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3" t="s">
        <v>10</v>
      </c>
      <c r="L1" s="3"/>
      <c r="M1" s="1" t="s">
        <v>11</v>
      </c>
      <c r="N1" s="4" t="s">
        <v>12</v>
      </c>
      <c r="O1" s="4" t="s">
        <v>13</v>
      </c>
      <c r="P1" s="5" t="s">
        <v>14</v>
      </c>
      <c r="Q1" s="5"/>
      <c r="R1" s="5"/>
      <c r="S1" s="4" t="s">
        <v>15</v>
      </c>
      <c r="T1" s="3"/>
    </row>
    <row r="2" customFormat="false" ht="32.25" hidden="false" customHeight="true" outlineLevel="0" collapsed="false">
      <c r="A2" s="1"/>
      <c r="B2" s="1"/>
      <c r="C2" s="1" t="s">
        <v>16</v>
      </c>
      <c r="D2" s="1"/>
      <c r="E2" s="1"/>
      <c r="F2" s="1"/>
      <c r="G2" s="1"/>
      <c r="H2" s="2"/>
      <c r="I2" s="1"/>
      <c r="J2" s="1"/>
      <c r="K2" s="7" t="s">
        <v>17</v>
      </c>
      <c r="L2" s="7" t="s">
        <v>18</v>
      </c>
      <c r="M2" s="1"/>
      <c r="N2" s="4"/>
      <c r="O2" s="4"/>
      <c r="P2" s="7" t="s">
        <v>19</v>
      </c>
      <c r="Q2" s="7" t="s">
        <v>20</v>
      </c>
      <c r="R2" s="7" t="s">
        <v>21</v>
      </c>
      <c r="S2" s="4"/>
      <c r="T2" s="3"/>
    </row>
    <row r="3" s="10" customFormat="true" ht="13.8" hidden="false" customHeight="false" outlineLevel="0" collapsed="false">
      <c r="A3" s="8" t="n">
        <v>50</v>
      </c>
      <c r="B3" s="8" t="n">
        <v>4</v>
      </c>
      <c r="C3" s="8" t="s">
        <v>22</v>
      </c>
      <c r="D3" s="8" t="s">
        <v>23</v>
      </c>
      <c r="E3" s="8" t="n">
        <v>94</v>
      </c>
      <c r="F3" s="8" t="n">
        <v>266</v>
      </c>
      <c r="G3" s="8" t="s">
        <v>24</v>
      </c>
      <c r="H3" s="9" t="s">
        <v>25</v>
      </c>
      <c r="I3" s="8" t="n">
        <v>444</v>
      </c>
      <c r="J3" s="10" t="s">
        <v>26</v>
      </c>
      <c r="K3" s="10" t="n">
        <v>2</v>
      </c>
      <c r="L3" s="10" t="n">
        <v>0</v>
      </c>
      <c r="M3" s="8" t="s">
        <v>27</v>
      </c>
      <c r="N3" s="11" t="n">
        <f aca="false">(B3*1000*2+3.14*I3+O3+140)/1000</f>
        <v>9.70416</v>
      </c>
      <c r="O3" s="11" t="n">
        <v>170</v>
      </c>
      <c r="P3" s="8" t="n">
        <v>180</v>
      </c>
      <c r="Q3" s="8" t="n">
        <v>130</v>
      </c>
      <c r="R3" s="8" t="n">
        <v>115</v>
      </c>
      <c r="S3" s="12" t="n">
        <f aca="false">INT((N3*1000-140-O3)/O3)</f>
        <v>55</v>
      </c>
      <c r="T3" s="13"/>
    </row>
    <row r="4" s="16" customFormat="true" ht="13.8" hidden="false" customHeight="false" outlineLevel="0" collapsed="false">
      <c r="A4" s="14" t="n">
        <v>50</v>
      </c>
      <c r="B4" s="14" t="n">
        <v>5</v>
      </c>
      <c r="C4" s="14" t="s">
        <v>22</v>
      </c>
      <c r="D4" s="14" t="s">
        <v>23</v>
      </c>
      <c r="E4" s="14" t="n">
        <v>94</v>
      </c>
      <c r="F4" s="14" t="n">
        <v>266</v>
      </c>
      <c r="G4" s="14" t="s">
        <v>24</v>
      </c>
      <c r="H4" s="15" t="s">
        <v>25</v>
      </c>
      <c r="I4" s="14" t="n">
        <v>444</v>
      </c>
      <c r="J4" s="16" t="s">
        <v>26</v>
      </c>
      <c r="K4" s="16" t="n">
        <v>1</v>
      </c>
      <c r="L4" s="16" t="n">
        <v>1</v>
      </c>
      <c r="M4" s="14" t="s">
        <v>27</v>
      </c>
      <c r="N4" s="17" t="n">
        <f aca="false">(B4*1000*2+3.14*I4+O4+140)/1000</f>
        <v>11.70416</v>
      </c>
      <c r="O4" s="17" t="n">
        <v>170</v>
      </c>
      <c r="P4" s="14" t="n">
        <v>180</v>
      </c>
      <c r="Q4" s="14" t="n">
        <v>130</v>
      </c>
      <c r="R4" s="14" t="n">
        <v>115</v>
      </c>
      <c r="S4" s="18" t="n">
        <f aca="false">INT((N4*1000-140-O4)/O4)</f>
        <v>67</v>
      </c>
      <c r="T4" s="19"/>
    </row>
    <row r="5" s="16" customFormat="true" ht="13.8" hidden="false" customHeight="false" outlineLevel="0" collapsed="false">
      <c r="A5" s="14" t="n">
        <v>50</v>
      </c>
      <c r="B5" s="14" t="n">
        <v>6</v>
      </c>
      <c r="C5" s="14" t="s">
        <v>22</v>
      </c>
      <c r="D5" s="14" t="s">
        <v>23</v>
      </c>
      <c r="E5" s="14" t="n">
        <v>94</v>
      </c>
      <c r="F5" s="14" t="n">
        <v>266</v>
      </c>
      <c r="G5" s="14" t="s">
        <v>24</v>
      </c>
      <c r="H5" s="15" t="s">
        <v>25</v>
      </c>
      <c r="I5" s="14" t="n">
        <v>444</v>
      </c>
      <c r="J5" s="16" t="s">
        <v>26</v>
      </c>
      <c r="K5" s="16" t="n">
        <v>0</v>
      </c>
      <c r="L5" s="16" t="n">
        <v>2</v>
      </c>
      <c r="M5" s="14" t="s">
        <v>27</v>
      </c>
      <c r="N5" s="17" t="n">
        <f aca="false">(B5*1000*2+3.14*I5+O5+140)/1000</f>
        <v>13.70416</v>
      </c>
      <c r="O5" s="17" t="n">
        <v>170</v>
      </c>
      <c r="P5" s="14" t="n">
        <v>180</v>
      </c>
      <c r="Q5" s="14" t="n">
        <v>130</v>
      </c>
      <c r="R5" s="14" t="n">
        <v>115</v>
      </c>
      <c r="S5" s="18" t="n">
        <f aca="false">INT((N5*1000-140-O5)/O5)</f>
        <v>78</v>
      </c>
      <c r="T5" s="19"/>
    </row>
    <row r="6" s="16" customFormat="true" ht="13.8" hidden="false" customHeight="false" outlineLevel="0" collapsed="false">
      <c r="A6" s="14" t="n">
        <v>50</v>
      </c>
      <c r="B6" s="14" t="n">
        <f aca="false">B5+1</f>
        <v>7</v>
      </c>
      <c r="C6" s="14" t="s">
        <v>22</v>
      </c>
      <c r="D6" s="14" t="s">
        <v>23</v>
      </c>
      <c r="E6" s="14" t="n">
        <v>94</v>
      </c>
      <c r="F6" s="14" t="n">
        <v>266</v>
      </c>
      <c r="G6" s="14" t="s">
        <v>24</v>
      </c>
      <c r="H6" s="15" t="s">
        <v>25</v>
      </c>
      <c r="I6" s="14" t="n">
        <v>444</v>
      </c>
      <c r="J6" s="16" t="s">
        <v>26</v>
      </c>
      <c r="K6" s="16" t="n">
        <v>1</v>
      </c>
      <c r="L6" s="16" t="n">
        <v>2</v>
      </c>
      <c r="M6" s="14" t="s">
        <v>27</v>
      </c>
      <c r="N6" s="17" t="n">
        <f aca="false">(B6*1000*2+3.14*I6+O6+140)/1000</f>
        <v>15.70416</v>
      </c>
      <c r="O6" s="17" t="n">
        <v>170</v>
      </c>
      <c r="P6" s="14" t="n">
        <v>180</v>
      </c>
      <c r="Q6" s="14" t="n">
        <v>130</v>
      </c>
      <c r="R6" s="14" t="n">
        <v>115</v>
      </c>
      <c r="S6" s="18" t="n">
        <f aca="false">INT((N6*1000-140-O6)/O6)</f>
        <v>90</v>
      </c>
      <c r="T6" s="19"/>
    </row>
    <row r="7" s="22" customFormat="true" ht="13.8" hidden="false" customHeight="false" outlineLevel="0" collapsed="false">
      <c r="A7" s="20" t="n">
        <v>50</v>
      </c>
      <c r="B7" s="20" t="n">
        <f aca="false">B6+1</f>
        <v>8</v>
      </c>
      <c r="C7" s="20" t="s">
        <v>22</v>
      </c>
      <c r="D7" s="20" t="s">
        <v>23</v>
      </c>
      <c r="E7" s="20" t="n">
        <v>94</v>
      </c>
      <c r="F7" s="20" t="n">
        <v>266</v>
      </c>
      <c r="G7" s="20" t="s">
        <v>24</v>
      </c>
      <c r="H7" s="21" t="s">
        <v>25</v>
      </c>
      <c r="I7" s="20" t="n">
        <v>444</v>
      </c>
      <c r="J7" s="22" t="s">
        <v>26</v>
      </c>
      <c r="K7" s="22" t="n">
        <v>0</v>
      </c>
      <c r="L7" s="22" t="n">
        <v>3</v>
      </c>
      <c r="M7" s="20" t="s">
        <v>27</v>
      </c>
      <c r="N7" s="23" t="n">
        <f aca="false">(B7*1000*2+3.14*I7+O7+140)/1000</f>
        <v>17.70416</v>
      </c>
      <c r="O7" s="23" t="n">
        <v>170</v>
      </c>
      <c r="P7" s="20" t="n">
        <v>180</v>
      </c>
      <c r="Q7" s="20" t="n">
        <v>130</v>
      </c>
      <c r="R7" s="20" t="n">
        <v>115</v>
      </c>
      <c r="S7" s="24" t="n">
        <f aca="false">INT((N7*1000-140-O7)/O7)</f>
        <v>102</v>
      </c>
      <c r="T7" s="25"/>
    </row>
    <row r="8" s="16" customFormat="true" ht="13.8" hidden="false" customHeight="false" outlineLevel="0" collapsed="false">
      <c r="A8" s="14" t="n">
        <v>50</v>
      </c>
      <c r="B8" s="14" t="n">
        <f aca="false">B7+1</f>
        <v>9</v>
      </c>
      <c r="C8" s="14" t="s">
        <v>28</v>
      </c>
      <c r="D8" s="14" t="s">
        <v>23</v>
      </c>
      <c r="E8" s="14" t="n">
        <v>94</v>
      </c>
      <c r="F8" s="14" t="n">
        <v>353</v>
      </c>
      <c r="G8" s="26" t="s">
        <v>29</v>
      </c>
      <c r="H8" s="15" t="s">
        <v>30</v>
      </c>
      <c r="I8" s="14" t="n">
        <v>444</v>
      </c>
      <c r="J8" s="16" t="s">
        <v>26</v>
      </c>
      <c r="K8" s="16" t="n">
        <v>1</v>
      </c>
      <c r="L8" s="16" t="n">
        <v>3</v>
      </c>
      <c r="M8" s="14" t="s">
        <v>27</v>
      </c>
      <c r="N8" s="17" t="n">
        <f aca="false">(B8*1000*2+3.14*I8+O8+140)/1000</f>
        <v>19.70416</v>
      </c>
      <c r="O8" s="17" t="n">
        <v>170</v>
      </c>
      <c r="P8" s="14" t="n">
        <v>180</v>
      </c>
      <c r="Q8" s="14" t="n">
        <v>130</v>
      </c>
      <c r="R8" s="14" t="n">
        <v>115</v>
      </c>
      <c r="S8" s="18" t="n">
        <f aca="false">INT((N8*1000-140-O8)/O8)</f>
        <v>114</v>
      </c>
      <c r="T8" s="19"/>
    </row>
    <row r="9" s="16" customFormat="true" ht="13.8" hidden="false" customHeight="false" outlineLevel="0" collapsed="false">
      <c r="A9" s="14" t="n">
        <v>50</v>
      </c>
      <c r="B9" s="14" t="n">
        <f aca="false">B8+1</f>
        <v>10</v>
      </c>
      <c r="C9" s="14" t="s">
        <v>28</v>
      </c>
      <c r="D9" s="14" t="s">
        <v>23</v>
      </c>
      <c r="E9" s="14" t="n">
        <v>94</v>
      </c>
      <c r="F9" s="14" t="n">
        <v>353</v>
      </c>
      <c r="G9" s="26" t="s">
        <v>29</v>
      </c>
      <c r="H9" s="15" t="s">
        <v>30</v>
      </c>
      <c r="I9" s="14" t="n">
        <v>444</v>
      </c>
      <c r="J9" s="16" t="s">
        <v>26</v>
      </c>
      <c r="K9" s="16" t="n">
        <v>0</v>
      </c>
      <c r="L9" s="16" t="n">
        <v>4</v>
      </c>
      <c r="M9" s="14" t="s">
        <v>27</v>
      </c>
      <c r="N9" s="17" t="n">
        <f aca="false">(B9*1000*2+3.14*I9+O9+140)/1000</f>
        <v>21.70416</v>
      </c>
      <c r="O9" s="17" t="n">
        <v>170</v>
      </c>
      <c r="P9" s="14" t="n">
        <v>180</v>
      </c>
      <c r="Q9" s="14" t="n">
        <v>130</v>
      </c>
      <c r="R9" s="14" t="n">
        <v>115</v>
      </c>
      <c r="S9" s="18" t="n">
        <f aca="false">INT((N9*1000-140-O9)/O9)</f>
        <v>125</v>
      </c>
      <c r="T9" s="19"/>
    </row>
    <row r="10" s="16" customFormat="true" ht="13.8" hidden="false" customHeight="false" outlineLevel="0" collapsed="false">
      <c r="A10" s="14" t="n">
        <v>50</v>
      </c>
      <c r="B10" s="14" t="n">
        <v>11</v>
      </c>
      <c r="C10" s="14" t="s">
        <v>28</v>
      </c>
      <c r="D10" s="14" t="s">
        <v>23</v>
      </c>
      <c r="E10" s="14" t="n">
        <v>94</v>
      </c>
      <c r="F10" s="14" t="n">
        <v>353</v>
      </c>
      <c r="G10" s="26" t="s">
        <v>29</v>
      </c>
      <c r="H10" s="15" t="s">
        <v>30</v>
      </c>
      <c r="I10" s="14" t="n">
        <v>444</v>
      </c>
      <c r="J10" s="16" t="s">
        <v>26</v>
      </c>
      <c r="K10" s="16" t="n">
        <v>1</v>
      </c>
      <c r="L10" s="16" t="n">
        <v>4</v>
      </c>
      <c r="M10" s="14" t="s">
        <v>27</v>
      </c>
      <c r="N10" s="17" t="n">
        <f aca="false">(B10*1000*2+3.14*I10+O10+140)/1000</f>
        <v>23.70416</v>
      </c>
      <c r="O10" s="17" t="n">
        <v>170</v>
      </c>
      <c r="P10" s="14" t="n">
        <v>180</v>
      </c>
      <c r="Q10" s="14" t="n">
        <v>130</v>
      </c>
      <c r="R10" s="14" t="n">
        <v>115</v>
      </c>
      <c r="S10" s="18" t="n">
        <f aca="false">INT((N10*1000-140-O10)/O10)</f>
        <v>137</v>
      </c>
      <c r="T10" s="19"/>
    </row>
    <row r="11" s="16" customFormat="true" ht="13.8" hidden="false" customHeight="false" outlineLevel="0" collapsed="false">
      <c r="A11" s="14" t="n">
        <v>50</v>
      </c>
      <c r="B11" s="14" t="n">
        <f aca="false">B10+1</f>
        <v>12</v>
      </c>
      <c r="C11" s="14" t="s">
        <v>28</v>
      </c>
      <c r="D11" s="14" t="s">
        <v>23</v>
      </c>
      <c r="E11" s="14" t="n">
        <v>94</v>
      </c>
      <c r="F11" s="14" t="n">
        <v>353</v>
      </c>
      <c r="G11" s="26" t="s">
        <v>29</v>
      </c>
      <c r="H11" s="15" t="s">
        <v>30</v>
      </c>
      <c r="I11" s="14" t="n">
        <v>444</v>
      </c>
      <c r="J11" s="16" t="s">
        <v>26</v>
      </c>
      <c r="K11" s="16" t="n">
        <v>0</v>
      </c>
      <c r="L11" s="16" t="n">
        <v>5</v>
      </c>
      <c r="M11" s="14" t="s">
        <v>27</v>
      </c>
      <c r="N11" s="17" t="n">
        <f aca="false">(B11*1000*2+3.14*I11+O11+140)/1000</f>
        <v>25.70416</v>
      </c>
      <c r="O11" s="17" t="n">
        <v>170</v>
      </c>
      <c r="P11" s="14" t="n">
        <v>180</v>
      </c>
      <c r="Q11" s="14" t="n">
        <v>130</v>
      </c>
      <c r="R11" s="14" t="n">
        <v>115</v>
      </c>
      <c r="S11" s="18" t="n">
        <f aca="false">INT((N11*1000-140-O11)/O11)</f>
        <v>149</v>
      </c>
      <c r="T11" s="19"/>
    </row>
    <row r="12" s="16" customFormat="true" ht="13.8" hidden="false" customHeight="false" outlineLevel="0" collapsed="false">
      <c r="A12" s="14" t="n">
        <v>50</v>
      </c>
      <c r="B12" s="14" t="n">
        <f aca="false">B11+1</f>
        <v>13</v>
      </c>
      <c r="C12" s="14" t="s">
        <v>28</v>
      </c>
      <c r="D12" s="14" t="s">
        <v>23</v>
      </c>
      <c r="E12" s="14" t="n">
        <v>94</v>
      </c>
      <c r="F12" s="14" t="n">
        <v>353</v>
      </c>
      <c r="G12" s="26" t="s">
        <v>29</v>
      </c>
      <c r="H12" s="15" t="s">
        <v>30</v>
      </c>
      <c r="I12" s="14" t="n">
        <v>444</v>
      </c>
      <c r="J12" s="16" t="s">
        <v>26</v>
      </c>
      <c r="K12" s="16" t="n">
        <v>1</v>
      </c>
      <c r="L12" s="16" t="n">
        <v>5</v>
      </c>
      <c r="M12" s="14" t="s">
        <v>31</v>
      </c>
      <c r="N12" s="17" t="n">
        <f aca="false">(B12*1000*2+3.14*I12+O12+140)/1000</f>
        <v>27.70416</v>
      </c>
      <c r="O12" s="17" t="n">
        <v>170</v>
      </c>
      <c r="P12" s="14" t="n">
        <v>180</v>
      </c>
      <c r="Q12" s="14" t="n">
        <v>130</v>
      </c>
      <c r="R12" s="14" t="n">
        <v>115</v>
      </c>
      <c r="S12" s="18" t="n">
        <f aca="false">INT((N12*1000-140-O12)/O12)</f>
        <v>161</v>
      </c>
      <c r="T12" s="19"/>
    </row>
    <row r="13" s="22" customFormat="true" ht="13.8" hidden="false" customHeight="false" outlineLevel="0" collapsed="false">
      <c r="A13" s="20" t="n">
        <v>50</v>
      </c>
      <c r="B13" s="20" t="n">
        <f aca="false">B12+1</f>
        <v>14</v>
      </c>
      <c r="C13" s="20" t="s">
        <v>28</v>
      </c>
      <c r="D13" s="20" t="s">
        <v>23</v>
      </c>
      <c r="E13" s="20" t="n">
        <v>94</v>
      </c>
      <c r="F13" s="20" t="n">
        <v>353</v>
      </c>
      <c r="G13" s="20" t="s">
        <v>29</v>
      </c>
      <c r="H13" s="21" t="s">
        <v>30</v>
      </c>
      <c r="I13" s="20" t="n">
        <v>444</v>
      </c>
      <c r="J13" s="22" t="s">
        <v>26</v>
      </c>
      <c r="K13" s="22" t="n">
        <v>0</v>
      </c>
      <c r="L13" s="22" t="n">
        <v>6</v>
      </c>
      <c r="M13" s="20" t="s">
        <v>31</v>
      </c>
      <c r="N13" s="23" t="n">
        <f aca="false">(B13*1000*2+3.14*I13+O13+140)/1000</f>
        <v>29.70416</v>
      </c>
      <c r="O13" s="23" t="n">
        <v>170</v>
      </c>
      <c r="P13" s="20" t="n">
        <v>180</v>
      </c>
      <c r="Q13" s="20" t="n">
        <v>130</v>
      </c>
      <c r="R13" s="20" t="n">
        <v>115</v>
      </c>
      <c r="S13" s="24" t="n">
        <f aca="false">INT((N13*1000-140-O13)/O13)</f>
        <v>172</v>
      </c>
      <c r="T13" s="25"/>
    </row>
    <row r="14" s="16" customFormat="true" ht="13.8" hidden="false" customHeight="false" outlineLevel="0" collapsed="false">
      <c r="A14" s="14" t="n">
        <v>50</v>
      </c>
      <c r="B14" s="14" t="n">
        <f aca="false">B13+1</f>
        <v>15</v>
      </c>
      <c r="C14" s="14" t="s">
        <v>32</v>
      </c>
      <c r="D14" s="14" t="s">
        <v>33</v>
      </c>
      <c r="E14" s="14" t="n">
        <v>95</v>
      </c>
      <c r="F14" s="14" t="n">
        <v>481</v>
      </c>
      <c r="G14" s="14" t="s">
        <v>34</v>
      </c>
      <c r="H14" s="15" t="s">
        <v>35</v>
      </c>
      <c r="I14" s="14" t="n">
        <v>444</v>
      </c>
      <c r="J14" s="16" t="s">
        <v>26</v>
      </c>
      <c r="K14" s="16" t="n">
        <v>1</v>
      </c>
      <c r="L14" s="16" t="n">
        <v>6</v>
      </c>
      <c r="M14" s="14" t="s">
        <v>31</v>
      </c>
      <c r="N14" s="17" t="n">
        <f aca="false">(B14*1000*2+3.14*I14+O14+140)/1000</f>
        <v>31.70416</v>
      </c>
      <c r="O14" s="17" t="n">
        <v>170</v>
      </c>
      <c r="P14" s="14" t="n">
        <v>180</v>
      </c>
      <c r="Q14" s="14" t="n">
        <v>130</v>
      </c>
      <c r="R14" s="14" t="n">
        <v>115</v>
      </c>
      <c r="S14" s="18" t="n">
        <f aca="false">INT((N14*1000-140-O14)/O14)</f>
        <v>184</v>
      </c>
      <c r="T14" s="19"/>
    </row>
    <row r="15" s="16" customFormat="true" ht="13.8" hidden="false" customHeight="false" outlineLevel="0" collapsed="false">
      <c r="A15" s="14" t="n">
        <v>50</v>
      </c>
      <c r="B15" s="14" t="n">
        <f aca="false">B14+1</f>
        <v>16</v>
      </c>
      <c r="C15" s="14" t="s">
        <v>32</v>
      </c>
      <c r="D15" s="14" t="s">
        <v>33</v>
      </c>
      <c r="E15" s="14" t="n">
        <v>95</v>
      </c>
      <c r="F15" s="14" t="n">
        <v>481</v>
      </c>
      <c r="G15" s="14" t="s">
        <v>34</v>
      </c>
      <c r="H15" s="15" t="s">
        <v>35</v>
      </c>
      <c r="I15" s="14" t="n">
        <v>444</v>
      </c>
      <c r="J15" s="16" t="s">
        <v>26</v>
      </c>
      <c r="K15" s="16" t="n">
        <v>0</v>
      </c>
      <c r="L15" s="16" t="n">
        <v>7</v>
      </c>
      <c r="M15" s="14" t="s">
        <v>31</v>
      </c>
      <c r="N15" s="17" t="n">
        <f aca="false">(B15*1000*2+3.14*I15+O15+140)/1000</f>
        <v>33.70416</v>
      </c>
      <c r="O15" s="17" t="n">
        <v>170</v>
      </c>
      <c r="P15" s="14" t="n">
        <v>180</v>
      </c>
      <c r="Q15" s="14" t="n">
        <v>130</v>
      </c>
      <c r="R15" s="14" t="n">
        <v>115</v>
      </c>
      <c r="S15" s="18" t="n">
        <f aca="false">INT((N15*1000-140-O15)/O15)</f>
        <v>196</v>
      </c>
      <c r="T15" s="19"/>
    </row>
    <row r="16" s="16" customFormat="true" ht="13.8" hidden="false" customHeight="false" outlineLevel="0" collapsed="false">
      <c r="A16" s="14" t="n">
        <v>50</v>
      </c>
      <c r="B16" s="14" t="n">
        <f aca="false">B15+1</f>
        <v>17</v>
      </c>
      <c r="C16" s="14" t="s">
        <v>32</v>
      </c>
      <c r="D16" s="14" t="s">
        <v>33</v>
      </c>
      <c r="E16" s="14" t="n">
        <v>95</v>
      </c>
      <c r="F16" s="14" t="n">
        <v>481</v>
      </c>
      <c r="G16" s="14" t="s">
        <v>34</v>
      </c>
      <c r="H16" s="15" t="s">
        <v>35</v>
      </c>
      <c r="I16" s="14" t="n">
        <v>444</v>
      </c>
      <c r="J16" s="16" t="s">
        <v>26</v>
      </c>
      <c r="K16" s="16" t="n">
        <v>1</v>
      </c>
      <c r="L16" s="16" t="n">
        <v>7</v>
      </c>
      <c r="M16" s="14" t="s">
        <v>31</v>
      </c>
      <c r="N16" s="17" t="n">
        <f aca="false">(B16*1000*2+3.14*I16+O16+140)/1000</f>
        <v>35.70416</v>
      </c>
      <c r="O16" s="17" t="n">
        <v>170</v>
      </c>
      <c r="P16" s="14" t="n">
        <v>180</v>
      </c>
      <c r="Q16" s="14" t="n">
        <v>130</v>
      </c>
      <c r="R16" s="14" t="n">
        <v>115</v>
      </c>
      <c r="S16" s="18" t="n">
        <f aca="false">INT((N16*1000-140-O16)/O16)</f>
        <v>208</v>
      </c>
      <c r="T16" s="19"/>
    </row>
    <row r="17" s="16" customFormat="true" ht="13.8" hidden="false" customHeight="false" outlineLevel="0" collapsed="false">
      <c r="A17" s="14" t="n">
        <v>50</v>
      </c>
      <c r="B17" s="14" t="n">
        <f aca="false">B16+1</f>
        <v>18</v>
      </c>
      <c r="C17" s="14" t="s">
        <v>32</v>
      </c>
      <c r="D17" s="14" t="s">
        <v>33</v>
      </c>
      <c r="E17" s="14" t="n">
        <v>95</v>
      </c>
      <c r="F17" s="14" t="n">
        <v>481</v>
      </c>
      <c r="G17" s="14" t="s">
        <v>34</v>
      </c>
      <c r="H17" s="15" t="s">
        <v>35</v>
      </c>
      <c r="I17" s="14" t="n">
        <v>444</v>
      </c>
      <c r="J17" s="16" t="s">
        <v>26</v>
      </c>
      <c r="K17" s="16" t="n">
        <v>0</v>
      </c>
      <c r="L17" s="16" t="n">
        <v>8</v>
      </c>
      <c r="M17" s="14" t="s">
        <v>31</v>
      </c>
      <c r="N17" s="17" t="n">
        <f aca="false">(B17*1000*2+3.14*I17+O17+140)/1000</f>
        <v>37.70416</v>
      </c>
      <c r="O17" s="17" t="n">
        <v>170</v>
      </c>
      <c r="P17" s="14" t="n">
        <v>180</v>
      </c>
      <c r="Q17" s="14" t="n">
        <v>130</v>
      </c>
      <c r="R17" s="14" t="n">
        <v>115</v>
      </c>
      <c r="S17" s="18" t="n">
        <f aca="false">INT((N17*1000-140-O17)/O17)</f>
        <v>219</v>
      </c>
      <c r="T17" s="19"/>
    </row>
    <row r="18" s="16" customFormat="true" ht="13.8" hidden="false" customHeight="false" outlineLevel="0" collapsed="false">
      <c r="A18" s="14" t="n">
        <v>50</v>
      </c>
      <c r="B18" s="14" t="n">
        <f aca="false">B17+1</f>
        <v>19</v>
      </c>
      <c r="C18" s="14" t="s">
        <v>32</v>
      </c>
      <c r="D18" s="14" t="s">
        <v>33</v>
      </c>
      <c r="E18" s="14" t="n">
        <v>95</v>
      </c>
      <c r="F18" s="14" t="n">
        <v>481</v>
      </c>
      <c r="G18" s="14" t="s">
        <v>34</v>
      </c>
      <c r="H18" s="15" t="s">
        <v>35</v>
      </c>
      <c r="I18" s="14" t="n">
        <v>444</v>
      </c>
      <c r="J18" s="16" t="s">
        <v>26</v>
      </c>
      <c r="K18" s="16" t="n">
        <v>1</v>
      </c>
      <c r="L18" s="16" t="n">
        <v>8</v>
      </c>
      <c r="M18" s="14" t="s">
        <v>31</v>
      </c>
      <c r="N18" s="17" t="n">
        <f aca="false">(B18*1000*2+3.14*I18+O18+140)/1000</f>
        <v>39.70416</v>
      </c>
      <c r="O18" s="17" t="n">
        <v>170</v>
      </c>
      <c r="P18" s="14" t="n">
        <v>180</v>
      </c>
      <c r="Q18" s="14" t="n">
        <v>130</v>
      </c>
      <c r="R18" s="14" t="n">
        <v>115</v>
      </c>
      <c r="S18" s="18" t="n">
        <f aca="false">INT((N18*1000-140-O18)/O18)</f>
        <v>231</v>
      </c>
      <c r="T18" s="19"/>
    </row>
    <row r="19" s="16" customFormat="true" ht="13.8" hidden="false" customHeight="false" outlineLevel="0" collapsed="false">
      <c r="A19" s="14" t="n">
        <v>50</v>
      </c>
      <c r="B19" s="14" t="n">
        <f aca="false">B18+1</f>
        <v>20</v>
      </c>
      <c r="C19" s="14" t="s">
        <v>32</v>
      </c>
      <c r="D19" s="14" t="s">
        <v>33</v>
      </c>
      <c r="E19" s="14" t="n">
        <v>95</v>
      </c>
      <c r="F19" s="14" t="n">
        <v>481</v>
      </c>
      <c r="G19" s="14" t="s">
        <v>34</v>
      </c>
      <c r="H19" s="15" t="s">
        <v>35</v>
      </c>
      <c r="I19" s="14" t="n">
        <v>444</v>
      </c>
      <c r="J19" s="16" t="s">
        <v>26</v>
      </c>
      <c r="K19" s="16" t="n">
        <v>0</v>
      </c>
      <c r="L19" s="16" t="n">
        <v>9</v>
      </c>
      <c r="M19" s="14" t="s">
        <v>31</v>
      </c>
      <c r="N19" s="17" t="n">
        <f aca="false">(B19*1000*2+3.14*I19+O19+140)/1000</f>
        <v>41.70416</v>
      </c>
      <c r="O19" s="17" t="n">
        <v>170</v>
      </c>
      <c r="P19" s="14" t="n">
        <v>180</v>
      </c>
      <c r="Q19" s="14" t="n">
        <v>130</v>
      </c>
      <c r="R19" s="14" t="n">
        <v>115</v>
      </c>
      <c r="S19" s="18" t="n">
        <f aca="false">INT((N19*1000-140-O19)/O19)</f>
        <v>243</v>
      </c>
      <c r="T19" s="19"/>
    </row>
    <row r="20" s="10" customFormat="true" ht="13.8" hidden="false" customHeight="false" outlineLevel="0" collapsed="false">
      <c r="A20" s="8" t="n">
        <v>50</v>
      </c>
      <c r="B20" s="8" t="n">
        <f aca="false">B19+1</f>
        <v>21</v>
      </c>
      <c r="C20" s="8" t="s">
        <v>36</v>
      </c>
      <c r="D20" s="8" t="s">
        <v>37</v>
      </c>
      <c r="E20" s="8" t="n">
        <v>96</v>
      </c>
      <c r="F20" s="8" t="n">
        <v>651</v>
      </c>
      <c r="G20" s="8" t="s">
        <v>34</v>
      </c>
      <c r="H20" s="9" t="s">
        <v>38</v>
      </c>
      <c r="I20" s="8" t="n">
        <v>444</v>
      </c>
      <c r="J20" s="10" t="s">
        <v>26</v>
      </c>
      <c r="K20" s="10" t="n">
        <v>1</v>
      </c>
      <c r="L20" s="10" t="n">
        <v>9</v>
      </c>
      <c r="M20" s="8" t="s">
        <v>31</v>
      </c>
      <c r="N20" s="11" t="n">
        <f aca="false">(B20*1000*2+3.14*I20+O20+140)/1000</f>
        <v>43.70416</v>
      </c>
      <c r="O20" s="11" t="n">
        <v>170</v>
      </c>
      <c r="P20" s="8" t="n">
        <v>180</v>
      </c>
      <c r="Q20" s="8" t="n">
        <v>130</v>
      </c>
      <c r="R20" s="8" t="n">
        <v>115</v>
      </c>
      <c r="S20" s="12" t="n">
        <f aca="false">INT((N20*1000-140-O20)/O20)</f>
        <v>255</v>
      </c>
      <c r="T20" s="13"/>
    </row>
    <row r="21" s="16" customFormat="true" ht="13.8" hidden="false" customHeight="false" outlineLevel="0" collapsed="false">
      <c r="A21" s="14" t="n">
        <v>50</v>
      </c>
      <c r="B21" s="14" t="n">
        <f aca="false">B20+1</f>
        <v>22</v>
      </c>
      <c r="C21" s="14" t="s">
        <v>36</v>
      </c>
      <c r="D21" s="14" t="s">
        <v>37</v>
      </c>
      <c r="E21" s="14" t="n">
        <v>96</v>
      </c>
      <c r="F21" s="14" t="n">
        <v>651</v>
      </c>
      <c r="G21" s="14" t="s">
        <v>34</v>
      </c>
      <c r="H21" s="15" t="s">
        <v>38</v>
      </c>
      <c r="I21" s="14" t="n">
        <v>444</v>
      </c>
      <c r="J21" s="16" t="s">
        <v>26</v>
      </c>
      <c r="K21" s="16" t="n">
        <v>0</v>
      </c>
      <c r="L21" s="16" t="n">
        <v>10</v>
      </c>
      <c r="M21" s="14" t="s">
        <v>31</v>
      </c>
      <c r="N21" s="17" t="n">
        <f aca="false">(B21*1000*2+3.14*I21+O21+140)/1000</f>
        <v>45.70416</v>
      </c>
      <c r="O21" s="17" t="n">
        <v>170</v>
      </c>
      <c r="P21" s="14" t="n">
        <v>180</v>
      </c>
      <c r="Q21" s="14" t="n">
        <v>130</v>
      </c>
      <c r="R21" s="14" t="n">
        <v>115</v>
      </c>
      <c r="S21" s="18" t="n">
        <f aca="false">INT((N21*1000-140-O21)/O21)</f>
        <v>267</v>
      </c>
      <c r="T21" s="19"/>
    </row>
    <row r="22" s="16" customFormat="true" ht="13.8" hidden="false" customHeight="false" outlineLevel="0" collapsed="false">
      <c r="A22" s="14" t="n">
        <v>50</v>
      </c>
      <c r="B22" s="14" t="n">
        <f aca="false">B21+1</f>
        <v>23</v>
      </c>
      <c r="C22" s="14" t="s">
        <v>36</v>
      </c>
      <c r="D22" s="14" t="s">
        <v>37</v>
      </c>
      <c r="E22" s="14" t="n">
        <v>96</v>
      </c>
      <c r="F22" s="14" t="n">
        <v>651</v>
      </c>
      <c r="G22" s="14" t="s">
        <v>34</v>
      </c>
      <c r="H22" s="15" t="s">
        <v>38</v>
      </c>
      <c r="I22" s="14" t="n">
        <v>444</v>
      </c>
      <c r="J22" s="16" t="s">
        <v>26</v>
      </c>
      <c r="K22" s="16" t="n">
        <v>1</v>
      </c>
      <c r="L22" s="16" t="n">
        <v>10</v>
      </c>
      <c r="M22" s="14" t="s">
        <v>31</v>
      </c>
      <c r="N22" s="17" t="n">
        <f aca="false">(B22*1000*2+3.14*I22+O22+140)/1000</f>
        <v>47.70416</v>
      </c>
      <c r="O22" s="17" t="n">
        <v>170</v>
      </c>
      <c r="P22" s="14" t="n">
        <v>180</v>
      </c>
      <c r="Q22" s="14" t="n">
        <v>130</v>
      </c>
      <c r="R22" s="14" t="n">
        <v>115</v>
      </c>
      <c r="S22" s="18" t="n">
        <f aca="false">INT((N22*1000-140-O22)/O22)</f>
        <v>278</v>
      </c>
      <c r="T22" s="19"/>
    </row>
    <row r="23" s="16" customFormat="true" ht="13.8" hidden="false" customHeight="false" outlineLevel="0" collapsed="false">
      <c r="A23" s="14" t="n">
        <v>50</v>
      </c>
      <c r="B23" s="14" t="n">
        <f aca="false">B22+1</f>
        <v>24</v>
      </c>
      <c r="C23" s="14" t="s">
        <v>36</v>
      </c>
      <c r="D23" s="14" t="s">
        <v>37</v>
      </c>
      <c r="E23" s="14" t="n">
        <v>96</v>
      </c>
      <c r="F23" s="14" t="n">
        <v>651</v>
      </c>
      <c r="G23" s="14" t="s">
        <v>34</v>
      </c>
      <c r="H23" s="15" t="s">
        <v>38</v>
      </c>
      <c r="I23" s="14" t="n">
        <v>444</v>
      </c>
      <c r="J23" s="16" t="s">
        <v>26</v>
      </c>
      <c r="K23" s="16" t="n">
        <v>0</v>
      </c>
      <c r="L23" s="16" t="n">
        <v>11</v>
      </c>
      <c r="M23" s="14" t="s">
        <v>31</v>
      </c>
      <c r="N23" s="17" t="n">
        <f aca="false">(B23*1000*2+3.14*I23+O23+140)/1000</f>
        <v>49.70416</v>
      </c>
      <c r="O23" s="17" t="n">
        <v>170</v>
      </c>
      <c r="P23" s="14" t="n">
        <v>180</v>
      </c>
      <c r="Q23" s="14" t="n">
        <v>130</v>
      </c>
      <c r="R23" s="14" t="n">
        <v>115</v>
      </c>
      <c r="S23" s="18" t="n">
        <f aca="false">INT((N23*1000-140-O23)/O23)</f>
        <v>290</v>
      </c>
      <c r="T23" s="19"/>
    </row>
    <row r="24" s="22" customFormat="true" ht="13.8" hidden="false" customHeight="false" outlineLevel="0" collapsed="false">
      <c r="A24" s="20" t="n">
        <v>50</v>
      </c>
      <c r="B24" s="20" t="n">
        <f aca="false">B23+1</f>
        <v>25</v>
      </c>
      <c r="C24" s="20" t="s">
        <v>36</v>
      </c>
      <c r="D24" s="20" t="s">
        <v>37</v>
      </c>
      <c r="E24" s="20" t="n">
        <v>96</v>
      </c>
      <c r="F24" s="20" t="n">
        <v>651</v>
      </c>
      <c r="G24" s="20" t="s">
        <v>34</v>
      </c>
      <c r="H24" s="21" t="s">
        <v>38</v>
      </c>
      <c r="I24" s="20" t="n">
        <v>444</v>
      </c>
      <c r="J24" s="22" t="s">
        <v>26</v>
      </c>
      <c r="K24" s="22" t="n">
        <v>1</v>
      </c>
      <c r="L24" s="22" t="n">
        <v>11</v>
      </c>
      <c r="M24" s="20" t="s">
        <v>31</v>
      </c>
      <c r="N24" s="23" t="n">
        <f aca="false">(B24*1000*2+3.14*I24+O24+140)/1000</f>
        <v>51.70416</v>
      </c>
      <c r="O24" s="23" t="n">
        <v>170</v>
      </c>
      <c r="P24" s="20" t="n">
        <v>180</v>
      </c>
      <c r="Q24" s="20" t="n">
        <v>130</v>
      </c>
      <c r="R24" s="20" t="n">
        <v>115</v>
      </c>
      <c r="S24" s="24" t="n">
        <f aca="false">INT((N24*1000-140-O24)/O24)</f>
        <v>302</v>
      </c>
      <c r="T24" s="25"/>
    </row>
    <row r="25" s="10" customFormat="true" ht="13.8" hidden="false" customHeight="false" outlineLevel="0" collapsed="false">
      <c r="A25" s="8" t="n">
        <v>50</v>
      </c>
      <c r="B25" s="8" t="n">
        <f aca="false">B24+1</f>
        <v>26</v>
      </c>
      <c r="C25" s="8" t="s">
        <v>39</v>
      </c>
      <c r="D25" s="8" t="s">
        <v>40</v>
      </c>
      <c r="E25" s="8" t="n">
        <v>97</v>
      </c>
      <c r="F25" s="8" t="n">
        <v>953</v>
      </c>
      <c r="G25" s="8" t="n">
        <v>1.31</v>
      </c>
      <c r="H25" s="9" t="s">
        <v>41</v>
      </c>
      <c r="I25" s="8" t="n">
        <v>444</v>
      </c>
      <c r="J25" s="10" t="s">
        <v>26</v>
      </c>
      <c r="K25" s="10" t="n">
        <v>0</v>
      </c>
      <c r="L25" s="10" t="n">
        <v>12</v>
      </c>
      <c r="M25" s="8" t="s">
        <v>31</v>
      </c>
      <c r="N25" s="11" t="n">
        <f aca="false">(B25*1000*2+3.14*I25+O25+140)/1000</f>
        <v>53.70416</v>
      </c>
      <c r="O25" s="11" t="n">
        <v>170</v>
      </c>
      <c r="P25" s="8" t="n">
        <v>180</v>
      </c>
      <c r="Q25" s="8" t="n">
        <v>130</v>
      </c>
      <c r="R25" s="8" t="n">
        <v>115</v>
      </c>
      <c r="S25" s="12" t="n">
        <f aca="false">INT((N25*1000-140-O25)/O25)</f>
        <v>314</v>
      </c>
      <c r="T25" s="13"/>
    </row>
    <row r="26" s="16" customFormat="true" ht="13.8" hidden="false" customHeight="false" outlineLevel="0" collapsed="false">
      <c r="A26" s="14" t="n">
        <v>50</v>
      </c>
      <c r="B26" s="14" t="n">
        <f aca="false">B25+1</f>
        <v>27</v>
      </c>
      <c r="C26" s="14" t="s">
        <v>39</v>
      </c>
      <c r="D26" s="14" t="s">
        <v>40</v>
      </c>
      <c r="E26" s="14" t="n">
        <v>97</v>
      </c>
      <c r="F26" s="14" t="n">
        <v>953</v>
      </c>
      <c r="G26" s="14" t="n">
        <v>1.31</v>
      </c>
      <c r="H26" s="15" t="s">
        <v>41</v>
      </c>
      <c r="I26" s="14" t="n">
        <v>444</v>
      </c>
      <c r="J26" s="16" t="s">
        <v>26</v>
      </c>
      <c r="K26" s="16" t="n">
        <v>1</v>
      </c>
      <c r="L26" s="16" t="n">
        <v>12</v>
      </c>
      <c r="M26" s="14" t="s">
        <v>31</v>
      </c>
      <c r="N26" s="17" t="n">
        <f aca="false">(B26*1000*2+3.14*I26+O26+140)/1000</f>
        <v>55.70416</v>
      </c>
      <c r="O26" s="17" t="n">
        <v>170</v>
      </c>
      <c r="P26" s="14" t="n">
        <v>180</v>
      </c>
      <c r="Q26" s="14" t="n">
        <v>130</v>
      </c>
      <c r="R26" s="14" t="n">
        <v>115</v>
      </c>
      <c r="S26" s="18" t="n">
        <f aca="false">INT((N26*1000-140-O26)/O26)</f>
        <v>325</v>
      </c>
      <c r="T26" s="19"/>
    </row>
    <row r="27" s="16" customFormat="true" ht="13.8" hidden="false" customHeight="false" outlineLevel="0" collapsed="false">
      <c r="A27" s="14" t="n">
        <v>50</v>
      </c>
      <c r="B27" s="14" t="n">
        <f aca="false">B26+1</f>
        <v>28</v>
      </c>
      <c r="C27" s="14" t="s">
        <v>39</v>
      </c>
      <c r="D27" s="14" t="s">
        <v>40</v>
      </c>
      <c r="E27" s="14" t="n">
        <v>97</v>
      </c>
      <c r="F27" s="14" t="n">
        <v>953</v>
      </c>
      <c r="G27" s="14" t="n">
        <v>1.31</v>
      </c>
      <c r="H27" s="15" t="s">
        <v>41</v>
      </c>
      <c r="I27" s="14" t="n">
        <v>444</v>
      </c>
      <c r="J27" s="16" t="s">
        <v>26</v>
      </c>
      <c r="K27" s="16" t="n">
        <v>0</v>
      </c>
      <c r="L27" s="16" t="n">
        <v>13</v>
      </c>
      <c r="M27" s="14" t="s">
        <v>31</v>
      </c>
      <c r="N27" s="17" t="n">
        <f aca="false">(B27*1000*2+3.14*I27+O27+140)/1000</f>
        <v>57.70416</v>
      </c>
      <c r="O27" s="17" t="n">
        <v>170</v>
      </c>
      <c r="P27" s="14" t="n">
        <v>180</v>
      </c>
      <c r="Q27" s="14" t="n">
        <v>130</v>
      </c>
      <c r="R27" s="14" t="n">
        <v>115</v>
      </c>
      <c r="S27" s="18" t="n">
        <f aca="false">INT((N27*1000-140-O27)/O27)</f>
        <v>337</v>
      </c>
      <c r="T27" s="19"/>
    </row>
    <row r="28" s="16" customFormat="true" ht="13.8" hidden="false" customHeight="false" outlineLevel="0" collapsed="false">
      <c r="A28" s="14" t="n">
        <v>50</v>
      </c>
      <c r="B28" s="14" t="n">
        <f aca="false">B27+1</f>
        <v>29</v>
      </c>
      <c r="C28" s="14" t="s">
        <v>39</v>
      </c>
      <c r="D28" s="14" t="s">
        <v>40</v>
      </c>
      <c r="E28" s="14" t="n">
        <v>97</v>
      </c>
      <c r="F28" s="14" t="n">
        <v>953</v>
      </c>
      <c r="G28" s="14" t="n">
        <v>1.31</v>
      </c>
      <c r="H28" s="15" t="s">
        <v>41</v>
      </c>
      <c r="I28" s="14" t="n">
        <v>444</v>
      </c>
      <c r="J28" s="16" t="s">
        <v>26</v>
      </c>
      <c r="K28" s="16" t="n">
        <v>1</v>
      </c>
      <c r="L28" s="16" t="n">
        <v>13</v>
      </c>
      <c r="M28" s="14" t="s">
        <v>31</v>
      </c>
      <c r="N28" s="17" t="n">
        <f aca="false">(B28*1000*2+3.14*I28+O28+140)/1000</f>
        <v>59.70416</v>
      </c>
      <c r="O28" s="17" t="n">
        <v>170</v>
      </c>
      <c r="P28" s="14" t="n">
        <v>180</v>
      </c>
      <c r="Q28" s="14" t="n">
        <v>130</v>
      </c>
      <c r="R28" s="14" t="n">
        <v>115</v>
      </c>
      <c r="S28" s="18" t="n">
        <f aca="false">INT((N28*1000-140-O28)/O28)</f>
        <v>349</v>
      </c>
      <c r="T28" s="19"/>
    </row>
    <row r="29" s="22" customFormat="true" ht="13.8" hidden="false" customHeight="false" outlineLevel="0" collapsed="false">
      <c r="A29" s="20" t="n">
        <v>50</v>
      </c>
      <c r="B29" s="20" t="n">
        <f aca="false">B28+1</f>
        <v>30</v>
      </c>
      <c r="C29" s="20" t="s">
        <v>39</v>
      </c>
      <c r="D29" s="20" t="s">
        <v>40</v>
      </c>
      <c r="E29" s="20" t="n">
        <v>97</v>
      </c>
      <c r="F29" s="20" t="n">
        <v>953</v>
      </c>
      <c r="G29" s="20" t="n">
        <v>1.31</v>
      </c>
      <c r="H29" s="21" t="s">
        <v>41</v>
      </c>
      <c r="I29" s="20" t="n">
        <v>444</v>
      </c>
      <c r="J29" s="22" t="s">
        <v>26</v>
      </c>
      <c r="K29" s="22" t="n">
        <v>0</v>
      </c>
      <c r="L29" s="22" t="n">
        <v>14</v>
      </c>
      <c r="M29" s="20" t="s">
        <v>31</v>
      </c>
      <c r="N29" s="23" t="n">
        <f aca="false">(B29*1000*2+3.14*I29+O29+140)/1000</f>
        <v>61.70416</v>
      </c>
      <c r="O29" s="23" t="n">
        <v>170</v>
      </c>
      <c r="P29" s="20" t="n">
        <v>180</v>
      </c>
      <c r="Q29" s="20" t="n">
        <v>130</v>
      </c>
      <c r="R29" s="20" t="n">
        <v>115</v>
      </c>
      <c r="S29" s="24" t="n">
        <f aca="false">INT((N29*1000-140-O29)/O29)</f>
        <v>361</v>
      </c>
      <c r="T29" s="25"/>
    </row>
  </sheetData>
  <mergeCells count="17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L1"/>
    <mergeCell ref="M1:M2"/>
    <mergeCell ref="N1:N2"/>
    <mergeCell ref="O1:O2"/>
    <mergeCell ref="P1:R1"/>
    <mergeCell ref="S1:S2"/>
    <mergeCell ref="T1:T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LibreOffice/7.1.5.2$Windows_X86_64 LibreOffice_project/85f04e9f809797b8199d13c421bd8a2b025d52b5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2022-11-19T22:12:25Z</dcterms:created>
  <dc:creator/>
  <dc:description/>
  <dc:language>ru-RU</dc:language>
  <cp:lastModifiedBy/>
  <dcterms:modified xsi:type="dcterms:W3CDTF">2022-11-19T22:13:48Z</dcterms:modified>
  <cp:revision>1</cp:revision>
  <dc:subject/>
  <dc:title/>
</cp:coreProperties>
</file>